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https://consorcilocalret.sharepoint.com/juridica/Documents compartits/EXPEDIENTS CONTRACTACIÓ/2020/1431-00092020_Microsoft/RICOH/Sobre_B/"/>
    </mc:Choice>
  </mc:AlternateContent>
  <xr:revisionPtr revIDLastSave="0" documentId="8_{641FA33E-13EF-4495-A582-C83B5CC2C714}" xr6:coauthVersionLast="45" xr6:coauthVersionMax="45" xr10:uidLastSave="{00000000-0000-0000-0000-000000000000}"/>
  <bookViews>
    <workbookView xWindow="-98" yWindow="-98" windowWidth="22695" windowHeight="14595" firstSheet="1" activeTab="1" xr2:uid="{00000000-000D-0000-FFFF-FFFF00000000}"/>
  </bookViews>
  <sheets>
    <sheet name="Annex 7. Instruccions" sheetId="8" r:id="rId1"/>
    <sheet name="Annex 7.1 Descomptes unitaris" sheetId="1" r:id="rId2"/>
    <sheet name="Annex 7.2 Comptetències tecniqu" sheetId="9" r:id="rId3"/>
    <sheet name="Annex 7.3 Serveis" sheetId="5" r:id="rId4"/>
    <sheet name="Annex7.4 Altres preus ampliació" sheetId="6" r:id="rId5"/>
  </sheets>
  <definedNames>
    <definedName name="CARGOS" localSheetId="0">#REF!</definedName>
    <definedName name="CARGOS">#REF!</definedName>
    <definedName name="Copia_de_PLANTA" localSheetId="0">#REF!</definedName>
    <definedName name="Copia_de_PLANTA">#REF!</definedName>
    <definedName name="Copia_de_TOTAL_SERVICIO" localSheetId="0">#REF!</definedName>
    <definedName name="Copia_de_TOTAL_SERVICIO">#REF!</definedName>
    <definedName name="MOVIL_VOLUMETRIA_TOTAL" localSheetId="0">#REF!</definedName>
    <definedName name="MOVIL_VOLUMETRIA_TOTAL">#REF!</definedName>
    <definedName name="PLANTA" localSheetId="0">#REF!</definedName>
    <definedName name="PLANTA">#REF!</definedName>
    <definedName name="Quotes_municipis" localSheetId="0">#REF!</definedName>
    <definedName name="Quotes_municipis">#REF!</definedName>
    <definedName name="RANGO_NUMERACION" localSheetId="0">#REF!</definedName>
    <definedName name="RANGO_NUMERACION">#REF!</definedName>
    <definedName name="RESUMEN_TRAFICO_INTERNACIONAL" localSheetId="0">#REF!</definedName>
    <definedName name="RESUMEN_TRAFICO_INTERNACIONAL">#REF!</definedName>
    <definedName name="SUPRACLIENTE" localSheetId="0">#REF!</definedName>
    <definedName name="SUPRACLIENTE">#REF!</definedName>
    <definedName name="x" localSheetId="0">#REF!</definedName>
    <definedName name="x">#REF!</definedName>
    <definedName name="xxx" localSheetId="0">#REF!</definedName>
    <definedName name="xxx">#REF!</definedName>
    <definedName name="xxxx" localSheetId="0">#REF!</definedName>
    <definedName name="xxxx">#REF!</definedName>
    <definedName name="xxxxx" localSheetId="0">#REF!</definedName>
    <definedName name="xxxxx">#REF!</definedName>
    <definedName name="xxxxxx" localSheetId="0">#REF!</definedName>
    <definedName name="xxxxxx">#REF!</definedName>
    <definedName name="xxxxxxx" localSheetId="0">#REF!</definedName>
    <definedName name="xxxxxxx">#REF!</definedName>
    <definedName name="xxxxxxxxxxxxx" localSheetId="0">#REF!</definedName>
    <definedName name="xxxxxxxxxxxxx">#REF!</definedName>
    <definedName name="xxxxxxxxxxxxxxx" localSheetId="0">#REF!</definedName>
    <definedName name="xxxxxxxx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9" l="1"/>
  <c r="F3" i="1" l="1"/>
  <c r="F4" i="1"/>
  <c r="F5" i="1"/>
  <c r="F6" i="1"/>
  <c r="F7" i="1"/>
  <c r="F8" i="1"/>
  <c r="F9" i="1"/>
  <c r="F10" i="1"/>
  <c r="F11" i="1"/>
  <c r="F12" i="1"/>
  <c r="H12" i="1" s="1"/>
  <c r="F13" i="1"/>
  <c r="H13" i="1" s="1"/>
  <c r="F2" i="1"/>
  <c r="H27" i="1" l="1"/>
  <c r="H2" i="1"/>
  <c r="F15" i="1"/>
  <c r="F16" i="1"/>
  <c r="F17" i="1"/>
  <c r="F18" i="1"/>
  <c r="F19" i="1"/>
  <c r="F20" i="1"/>
  <c r="F21" i="1"/>
  <c r="F22" i="1"/>
  <c r="F23" i="1"/>
  <c r="F24" i="1"/>
  <c r="F25" i="1"/>
  <c r="H16" i="1" l="1"/>
  <c r="H17" i="1"/>
  <c r="H18" i="1"/>
  <c r="H19" i="1"/>
  <c r="H20" i="1"/>
  <c r="H21" i="1"/>
  <c r="H22" i="1"/>
  <c r="H23" i="1"/>
  <c r="H24" i="1"/>
  <c r="H25" i="1"/>
  <c r="H3" i="1"/>
  <c r="H4" i="1"/>
  <c r="H5" i="1"/>
  <c r="H6" i="1"/>
  <c r="H7" i="1"/>
  <c r="H8" i="1"/>
  <c r="H9" i="1"/>
  <c r="H10" i="1"/>
  <c r="H11" i="1"/>
  <c r="H15" i="1" l="1"/>
</calcChain>
</file>

<file path=xl/sharedStrings.xml><?xml version="1.0" encoding="utf-8"?>
<sst xmlns="http://schemas.openxmlformats.org/spreadsheetml/2006/main" count="124" uniqueCount="99">
  <si>
    <t>SnS is required and sold separately.</t>
  </si>
  <si>
    <t>P/N</t>
  </si>
  <si>
    <t>PVP</t>
  </si>
  <si>
    <t>SnS is required. VMware vSphere Essentials Plus includes vCenter Server Essentials and ESXi for 3 hosts, plus the following features: vCenter agents, Update Manager, Data Protection and High Availability. vSphere Essentials Plus is limited for use on up to 3 hosts and on servers with up to two processors only.The server hosts must be managed by the vCenter Server Essentials edition that is provided with this bundle, and that same vCenter Server Essentials edition cannot be used to manage other server hosts not included with this edition.</t>
  </si>
  <si>
    <t>Production Support/Subscription VMware vSphere 6 Enterprise for 1 processor for 1 year</t>
  </si>
  <si>
    <t>VS6-ENT-P-SSS-C</t>
  </si>
  <si>
    <t>VMware Site Recovery Manager 8 Standard (25 VM Pack)</t>
  </si>
  <si>
    <t>SnS is required and sold separately. SKU limited to quantity due to SRM Standard 75 VM maximum limitation. Cannot mix SRM Enterprise and Standard licenses.</t>
  </si>
  <si>
    <t>VC-SRM8-25S-C</t>
  </si>
  <si>
    <t>Production Support/Subscription for VMware Site Recovery Manager 8 Standard (25 VM Pack) for 1 year</t>
  </si>
  <si>
    <t>VC-SRM8-25S-PSSS-C</t>
  </si>
  <si>
    <t>Descompte</t>
  </si>
  <si>
    <t>Ponderació</t>
  </si>
  <si>
    <t>Descompte ponderat</t>
  </si>
  <si>
    <t>Data Center Virtualization</t>
  </si>
  <si>
    <t>Digital Workspace</t>
  </si>
  <si>
    <t>MANTENIMENTS</t>
  </si>
  <si>
    <t>LLICÈNCIES</t>
  </si>
  <si>
    <t>Descripció del producte</t>
  </si>
  <si>
    <t>Observacions</t>
  </si>
  <si>
    <t>Criteri de puntuació automàtic 13.3.3</t>
  </si>
  <si>
    <t>Acreditació de les competències tècniques en les àrees de Vmware</t>
  </si>
  <si>
    <t>Criteri de puntuació automàtic 13.3.2</t>
  </si>
  <si>
    <t>Descompte addicional per compres de nou producte que excedeixin els 25.000€</t>
  </si>
  <si>
    <t>DESCOMPTE ADDICIONAL</t>
  </si>
  <si>
    <t>VMware vSphere 7 Standard for 1 processor</t>
  </si>
  <si>
    <t>VS7-STD-C</t>
  </si>
  <si>
    <t>VMware vSphere 7 Enterprise Plus for 1 processor</t>
  </si>
  <si>
    <t>VS7-EPL-C</t>
  </si>
  <si>
    <t>VMware vCenter Server 7 Standard for vSphere 7 (Per Instance)</t>
  </si>
  <si>
    <t>VCS7-STD-C</t>
  </si>
  <si>
    <t>VMware vCenter Server 7 Foundation for vSphere 7 up to 4 hosts (Per Instance)</t>
  </si>
  <si>
    <t>VCS7-FND-C</t>
  </si>
  <si>
    <t>VMware Horizon 8 Standard: 10 Pack (CCU)</t>
  </si>
  <si>
    <t>Includes vSphere Desktop, Horizon View Manager, View Composer, ThinApp (Packager, Client, Workstation), Dynamic Environment Manager Standard Edition and vCenter Desktop licensed for 10 concurrent connections. SnS Required &amp; Sold Separately. Does not include Fusion</t>
  </si>
  <si>
    <t>HZ8-STD-10-C</t>
  </si>
  <si>
    <t>VMware vRealize Operations 8 Standard (Per CPU)</t>
  </si>
  <si>
    <t>This edition of the vRealize Operations provides operations management for vSphere environments. It performs capacity optimization, performance analytics and policy management. It also provides customizable UIs and operations dashboards. It includes part of the VMware vRealize Operations Manager component of the Suite. SnS is required and sold separately..</t>
  </si>
  <si>
    <t>VR8-OSTC-C</t>
  </si>
  <si>
    <t>VMware vSphere 7 Essentials Plus Kit for 3 hosts (Max 2 processors per host)</t>
  </si>
  <si>
    <t>VS7-ESP-KIT-C</t>
  </si>
  <si>
    <t>VMware vSAN 7 Standard for 1 processor</t>
  </si>
  <si>
    <t>SnS is required and sold separately. Requires vSphere 7 or higher.</t>
  </si>
  <si>
    <t>ST7-STD-C</t>
  </si>
  <si>
    <t>VMware vSAN 7 Advanced for 1 processor</t>
  </si>
  <si>
    <t>ST7-ADV-C</t>
  </si>
  <si>
    <t>VMware Workspace ONE Standard - Shared Cloud - SaaS Production Support - 1 device - Subscription - 12 Monthly Payments</t>
  </si>
  <si>
    <t>Workspace ONE Standard (Includes AirWatch). Minimum initial purchase of 25 devices. Technical Support, 24 Hour Sev 1 Support -- 7 days a week.</t>
  </si>
  <si>
    <t>WSD-AWOSP-12MT0-C1S</t>
  </si>
  <si>
    <t>VMware Workspace ONE Advanced - Shared Cloud - SaaS Basic Support - 1 device - Subscription - 12 Monthly Payments</t>
  </si>
  <si>
    <t>Workspace ONE Advanced (Includes AirWatch). Minimum initial purchase of 25 devices. Technical Support, 12 Hours/Day, per published Business Hours, Mon. thru Fri.</t>
  </si>
  <si>
    <t>WSD-AWOAB-12MT0-C1S</t>
  </si>
  <si>
    <t>Production Support/Subscription for VMware vSphere 7 Standard for 1 processor for 1 year</t>
  </si>
  <si>
    <t>VS7-STD-P-SSS-C</t>
  </si>
  <si>
    <t>Production Support/Subscription for VMware vSphere 7 Enterprise Plus for 1 processor for 1 year</t>
  </si>
  <si>
    <t>VS7-EPL-P-SSS-C</t>
  </si>
  <si>
    <t>Production Support/Subscription VMware vCenter Server 7 Standard for vSphere 7 (Per Instance) for 1 year</t>
  </si>
  <si>
    <t>VCS7-STD-P-SSS-C</t>
  </si>
  <si>
    <t>Production Support/Subscription VMware vCenter Server 7 Foundation for vSphere 7 up to 4 hosts (Per Instance) for 1 year</t>
  </si>
  <si>
    <t>VCS7-FND-P-SSS-C</t>
  </si>
  <si>
    <t>Production Support/Subscription for VMware Horizon 8 Standard: 10 Pack (CCU) for 1 year</t>
  </si>
  <si>
    <t>HZ8-STD-10-P-SSS-C</t>
  </si>
  <si>
    <t>Production Support/Subscription for VMware vRealize Operations 8 Standard (Per CPU) for 1 year</t>
  </si>
  <si>
    <t>VR8-OSTC-P-SSS-C</t>
  </si>
  <si>
    <t>Production Support/Subscription for VMware vSphere 7 Essentials Plus Kit for 3 hosts (Max 2 processors per host) for 1 year</t>
  </si>
  <si>
    <t>VS7-ESP-KIT-P-SSS-C</t>
  </si>
  <si>
    <t>Production Support/Subscription for VMware vSAN 7 Standard for 1 processor for 1 year</t>
  </si>
  <si>
    <t>ST7-STD-P-SSS-C</t>
  </si>
  <si>
    <t>Production Support/Subscription for VMware vSAN 7 Advanced for 1 processor for 1 year</t>
  </si>
  <si>
    <t>ST7-ADV-P-SSS-C</t>
  </si>
  <si>
    <t>Technical Support, 24h Sev 1 Support -- 7 days a week.</t>
  </si>
  <si>
    <t>Servei (Element d’ampliació)</t>
  </si>
  <si>
    <t>Preu/hora</t>
  </si>
  <si>
    <t>Servei auditoria</t>
  </si>
  <si>
    <t>Servei d'implantació</t>
  </si>
  <si>
    <t>Business Continuity</t>
  </si>
  <si>
    <t>Endpoint Protection</t>
  </si>
  <si>
    <t>Hyper-Converged Infraestructure</t>
  </si>
  <si>
    <t>Management Operations</t>
  </si>
  <si>
    <t>Mobility Management</t>
  </si>
  <si>
    <t>Server Virtualization</t>
  </si>
  <si>
    <t>Desktop Virtualization</t>
  </si>
  <si>
    <t>Competències</t>
  </si>
  <si>
    <t>Total Competències</t>
  </si>
  <si>
    <t>El licitador haurà d'omplir les caselles ombrejades amb els seus preus, descomptes o indicant els serveis oferts segons es requereixi a cada full.</t>
  </si>
  <si>
    <t>Criteri de puntuació automàtic 13.3.4</t>
  </si>
  <si>
    <t xml:space="preserve"> Preu unitari (indicar periodicitat o pagament únic)</t>
  </si>
  <si>
    <t>Descompte llicències noves o no licitades</t>
  </si>
  <si>
    <t xml:space="preserve">Addicionalment, els licitadors podran oferir altres llicències o serveis directament relacionats amb l'objecte del contracte de manera opcionals, indicant el seu cost, sense que aquests serveis i costos siguin tinguts en compte en la puntuació de la oferta dels licitadors. 
Tanmateix aquests serveis i preus oferts pel licitador, cas de resultar adjudicatari i ser acceptats i validats per l'oficina tècnica, seran vinculants pel contractista i els seus preus unitaris seran d'aplicació en cas de ser prestats els serveis corresponents, incorporant-se a la relació de preus unitaris del contracte prèvia modificació, si fos el cas, del contracte en els termes que estableix el Plec de Clàusules Administratives Particulars (PCAP). </t>
  </si>
  <si>
    <t>- En cas de preu/hora no és admés el valor 0 €</t>
  </si>
  <si>
    <t>SI/NO</t>
  </si>
  <si>
    <t>Els PVP són preus de venda al client estimats o recomenats per Microsoft.  Es proveeixen únicament a títol informatiu i no contenen IVA.</t>
  </si>
  <si>
    <t>La manca d'informació i la informació que no tingui el format demandat s'interpretarà com:</t>
  </si>
  <si>
    <t>- En cas de descompte = 0%</t>
  </si>
  <si>
    <t>- En cas de SI/NO = NO</t>
  </si>
  <si>
    <t>Annex 7 - Model o formulari d'oferta pel lot 3</t>
  </si>
  <si>
    <t>SI</t>
  </si>
  <si>
    <t>NO</t>
  </si>
  <si>
    <t>Omplir la següent taula indicant les competències del licitador certificades pel fabricant.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</si>
</sst>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C0A]_-;\-* #,##0.00\ [$€-C0A]_-;_-* &quot;-&quot;??\ [$€-C0A]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1"/>
      <color theme="1"/>
      <name val="Arial"/>
      <family val="2"/>
    </font>
    <font>
      <b/>
      <sz val="11"/>
      <color theme="0"/>
      <name val="Arial"/>
      <family val="2"/>
    </font>
    <font>
      <b/>
      <sz val="11"/>
      <color theme="1"/>
      <name val="Arial"/>
      <family val="2"/>
    </font>
    <font>
      <b/>
      <sz val="11"/>
      <color rgb="FFFFFFFF"/>
      <name val="Calibri"/>
      <family val="2"/>
    </font>
    <font>
      <b/>
      <sz val="12"/>
      <color rgb="FFFFFFFF"/>
      <name val="Calibri"/>
      <family val="2"/>
    </font>
    <font>
      <sz val="11"/>
      <color indexed="8"/>
      <name val="Calibri"/>
      <family val="2"/>
      <scheme val="minor"/>
    </font>
    <font>
      <sz val="11"/>
      <color indexed="8"/>
      <name val="Arial"/>
      <family val="2"/>
    </font>
    <font>
      <sz val="11"/>
      <color rgb="FFFFFFFF"/>
      <name val="Arial"/>
      <family val="2"/>
    </font>
    <font>
      <sz val="9"/>
      <color theme="1"/>
      <name val="Arial"/>
      <family val="2"/>
    </font>
    <font>
      <b/>
      <sz val="9"/>
      <color rgb="FFFFFFFF"/>
      <name val="Arial"/>
      <family val="2"/>
    </font>
    <font>
      <sz val="11"/>
      <color rgb="FF0000FF"/>
      <name val="Calibri"/>
      <family val="2"/>
    </font>
    <font>
      <b/>
      <sz val="16"/>
      <color theme="1"/>
      <name val="Calibri"/>
      <family val="2"/>
      <scheme val="minor"/>
    </font>
  </fonts>
  <fills count="5">
    <fill>
      <patternFill patternType="none"/>
    </fill>
    <fill>
      <patternFill patternType="gray125"/>
    </fill>
    <fill>
      <patternFill patternType="solid">
        <fgColor rgb="FF009EE0"/>
        <bgColor indexed="64"/>
      </patternFill>
    </fill>
    <fill>
      <patternFill patternType="solid">
        <fgColor rgb="FF009EE0"/>
        <bgColor rgb="FFA9A9A9"/>
      </patternFill>
    </fill>
    <fill>
      <patternFill patternType="solid">
        <fgColor theme="2" tint="-9.9978637043366805E-2"/>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6">
    <xf numFmtId="0" fontId="0" fillId="0" borderId="0"/>
    <xf numFmtId="9" fontId="6" fillId="0" borderId="0" applyFont="0" applyFill="0" applyBorder="0" applyAlignment="0" applyProtection="0"/>
    <xf numFmtId="0" fontId="4" fillId="0" borderId="0"/>
    <xf numFmtId="0" fontId="2" fillId="0" borderId="0"/>
    <xf numFmtId="9" fontId="2" fillId="0" borderId="0" applyFont="0" applyFill="0" applyBorder="0" applyAlignment="0" applyProtection="0"/>
    <xf numFmtId="0" fontId="1" fillId="0" borderId="0"/>
  </cellStyleXfs>
  <cellXfs count="53">
    <xf numFmtId="0" fontId="0" fillId="0" borderId="0" xfId="0"/>
    <xf numFmtId="0" fontId="5" fillId="0" borderId="0" xfId="0" applyFont="1"/>
    <xf numFmtId="0" fontId="7" fillId="0" borderId="0" xfId="2" applyFont="1"/>
    <xf numFmtId="0" fontId="7" fillId="0" borderId="0" xfId="2" applyFont="1" applyBorder="1" applyAlignment="1">
      <alignment horizontal="justify" vertical="center"/>
    </xf>
    <xf numFmtId="0" fontId="0" fillId="0" borderId="0" xfId="0" applyAlignment="1">
      <alignment horizontal="left"/>
    </xf>
    <xf numFmtId="0" fontId="10" fillId="3" borderId="4" xfId="0" applyFont="1" applyFill="1" applyBorder="1" applyAlignment="1">
      <alignment horizontal="left" vertical="center"/>
    </xf>
    <xf numFmtId="10" fontId="3" fillId="0" borderId="3" xfId="1" applyNumberFormat="1" applyFont="1" applyBorder="1"/>
    <xf numFmtId="10" fontId="3" fillId="0" borderId="3" xfId="0" applyNumberFormat="1" applyFont="1" applyBorder="1"/>
    <xf numFmtId="0" fontId="11" fillId="3" borderId="2" xfId="0" applyFont="1" applyFill="1" applyBorder="1" applyAlignment="1">
      <alignment horizontal="left" vertical="center"/>
    </xf>
    <xf numFmtId="0" fontId="3" fillId="0" borderId="0" xfId="0" applyFont="1"/>
    <xf numFmtId="0" fontId="10" fillId="3" borderId="4" xfId="0" applyFont="1" applyFill="1" applyBorder="1" applyAlignment="1">
      <alignment horizontal="left" vertical="center" wrapText="1"/>
    </xf>
    <xf numFmtId="0" fontId="7" fillId="0" borderId="0" xfId="0" applyFont="1"/>
    <xf numFmtId="0" fontId="8" fillId="2" borderId="5" xfId="0" applyFont="1" applyFill="1" applyBorder="1" applyAlignment="1">
      <alignment horizontal="center" vertical="center"/>
    </xf>
    <xf numFmtId="0" fontId="9" fillId="0" borderId="0" xfId="2" applyFont="1" applyAlignment="1">
      <alignment horizontal="left" vertical="center"/>
    </xf>
    <xf numFmtId="0" fontId="7" fillId="0" borderId="1" xfId="2" applyFont="1" applyBorder="1" applyAlignment="1">
      <alignment horizontal="justify" vertical="center"/>
    </xf>
    <xf numFmtId="0" fontId="12" fillId="0" borderId="3" xfId="0" applyFont="1" applyFill="1" applyBorder="1" applyAlignment="1">
      <alignment wrapText="1"/>
    </xf>
    <xf numFmtId="0" fontId="0" fillId="0" borderId="3" xfId="0" applyBorder="1"/>
    <xf numFmtId="0" fontId="11" fillId="3" borderId="5" xfId="0" applyFont="1" applyFill="1" applyBorder="1" applyAlignment="1">
      <alignment horizontal="center" wrapText="1"/>
    </xf>
    <xf numFmtId="0" fontId="13" fillId="0" borderId="7" xfId="0" applyFont="1" applyBorder="1" applyAlignment="1">
      <alignment wrapText="1"/>
    </xf>
    <xf numFmtId="10" fontId="7" fillId="0" borderId="7" xfId="1" applyNumberFormat="1" applyFont="1" applyBorder="1"/>
    <xf numFmtId="10" fontId="7" fillId="0" borderId="7" xfId="0" applyNumberFormat="1" applyFont="1" applyBorder="1"/>
    <xf numFmtId="0" fontId="13" fillId="0" borderId="3" xfId="0" applyFont="1" applyBorder="1" applyAlignment="1">
      <alignment wrapText="1"/>
    </xf>
    <xf numFmtId="10" fontId="7" fillId="0" borderId="3" xfId="0" applyNumberFormat="1" applyFont="1" applyBorder="1"/>
    <xf numFmtId="10" fontId="0" fillId="0" borderId="0" xfId="0" applyNumberFormat="1"/>
    <xf numFmtId="164" fontId="14" fillId="3" borderId="4" xfId="0" applyNumberFormat="1" applyFont="1" applyFill="1" applyBorder="1" applyAlignment="1">
      <alignment horizontal="left" vertical="center"/>
    </xf>
    <xf numFmtId="164" fontId="7" fillId="0" borderId="3" xfId="0" applyNumberFormat="1" applyFont="1" applyBorder="1"/>
    <xf numFmtId="164" fontId="7" fillId="0" borderId="0" xfId="0" applyNumberFormat="1" applyFont="1"/>
    <xf numFmtId="164" fontId="13" fillId="0" borderId="3" xfId="0" applyNumberFormat="1" applyFont="1" applyBorder="1"/>
    <xf numFmtId="0" fontId="13" fillId="0" borderId="3" xfId="0" applyFont="1" applyBorder="1"/>
    <xf numFmtId="0" fontId="2" fillId="0" borderId="0" xfId="3"/>
    <xf numFmtId="0" fontId="16" fillId="2" borderId="3" xfId="3" applyFont="1" applyFill="1" applyBorder="1" applyAlignment="1">
      <alignment horizontal="center" vertical="center"/>
    </xf>
    <xf numFmtId="0" fontId="16" fillId="2" borderId="3" xfId="3" applyFont="1" applyFill="1" applyBorder="1" applyAlignment="1">
      <alignment horizontal="center" vertical="center" wrapText="1"/>
    </xf>
    <xf numFmtId="0" fontId="8" fillId="2" borderId="6" xfId="2" applyNumberFormat="1" applyFont="1" applyFill="1" applyBorder="1" applyAlignment="1">
      <alignment horizontal="center" vertical="center"/>
    </xf>
    <xf numFmtId="0" fontId="8" fillId="2" borderId="6" xfId="2" applyNumberFormat="1" applyFont="1" applyFill="1" applyBorder="1" applyAlignment="1">
      <alignment horizontal="left" vertical="center"/>
    </xf>
    <xf numFmtId="0" fontId="1" fillId="0" borderId="0" xfId="5"/>
    <xf numFmtId="0" fontId="0" fillId="0" borderId="9" xfId="0" applyBorder="1"/>
    <xf numFmtId="0" fontId="18" fillId="0" borderId="10" xfId="0" applyFont="1" applyBorder="1"/>
    <xf numFmtId="0" fontId="0" fillId="0" borderId="10" xfId="0" applyBorder="1"/>
    <xf numFmtId="0" fontId="0" fillId="0" borderId="10" xfId="0" quotePrefix="1" applyBorder="1"/>
    <xf numFmtId="0" fontId="0" fillId="0" borderId="11" xfId="0" applyBorder="1"/>
    <xf numFmtId="0" fontId="8" fillId="2" borderId="12" xfId="2" applyNumberFormat="1" applyFont="1" applyFill="1" applyBorder="1" applyAlignment="1">
      <alignment horizontal="center" vertical="center"/>
    </xf>
    <xf numFmtId="0" fontId="7" fillId="0" borderId="14" xfId="2" applyFont="1" applyBorder="1" applyAlignment="1">
      <alignment horizontal="justify" vertical="center"/>
    </xf>
    <xf numFmtId="0" fontId="0" fillId="4" borderId="13" xfId="0" applyFill="1" applyBorder="1" applyAlignment="1">
      <alignment horizontal="center"/>
    </xf>
    <xf numFmtId="0" fontId="0" fillId="4" borderId="15" xfId="0" applyFill="1" applyBorder="1" applyAlignment="1">
      <alignment horizontal="center"/>
    </xf>
    <xf numFmtId="164" fontId="0" fillId="4" borderId="5" xfId="1" applyNumberFormat="1" applyFont="1" applyFill="1" applyBorder="1"/>
    <xf numFmtId="9" fontId="0" fillId="4" borderId="5" xfId="1" applyFont="1" applyFill="1" applyBorder="1"/>
    <xf numFmtId="10" fontId="17" fillId="4" borderId="8" xfId="4" applyNumberFormat="1" applyFont="1" applyFill="1" applyBorder="1"/>
    <xf numFmtId="165" fontId="17" fillId="4" borderId="8" xfId="4" applyNumberFormat="1" applyFont="1" applyFill="1" applyBorder="1"/>
    <xf numFmtId="10" fontId="17" fillId="4" borderId="16" xfId="4" applyNumberFormat="1" applyFont="1" applyFill="1" applyBorder="1"/>
    <xf numFmtId="165" fontId="17" fillId="4" borderId="16" xfId="4" applyNumberFormat="1" applyFont="1" applyFill="1" applyBorder="1"/>
    <xf numFmtId="0" fontId="2" fillId="4" borderId="3" xfId="3" applyFill="1" applyBorder="1"/>
    <xf numFmtId="10" fontId="3" fillId="4" borderId="3" xfId="1" applyNumberFormat="1" applyFont="1" applyFill="1" applyBorder="1" applyProtection="1"/>
    <xf numFmtId="0" fontId="15" fillId="0" borderId="3" xfId="3" applyFont="1" applyBorder="1" applyAlignment="1">
      <alignment horizontal="left" vertical="center" wrapText="1"/>
    </xf>
  </cellXfs>
  <cellStyles count="6">
    <cellStyle name="Normal" xfId="0" builtinId="0"/>
    <cellStyle name="Normal 2" xfId="2" xr:uid="{00000000-0005-0000-0000-000001000000}"/>
    <cellStyle name="Normal 3" xfId="3" xr:uid="{00000000-0005-0000-0000-000002000000}"/>
    <cellStyle name="Normal 4" xfId="5" xr:uid="{00000000-0005-0000-0000-000003000000}"/>
    <cellStyle name="Percentatge" xfId="1" builtinId="5"/>
    <cellStyle name="Porcentaje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152400</xdr:rowOff>
    </xdr:from>
    <xdr:to>
      <xdr:col>0</xdr:col>
      <xdr:colOff>1381125</xdr:colOff>
      <xdr:row>0</xdr:row>
      <xdr:rowOff>457200</xdr:rowOff>
    </xdr:to>
    <xdr:pic>
      <xdr:nvPicPr>
        <xdr:cNvPr id="2" name="Imagen 1" descr="Logo Localret">
          <a:extLst>
            <a:ext uri="{FF2B5EF4-FFF2-40B4-BE49-F238E27FC236}">
              <a16:creationId xmlns:a16="http://schemas.microsoft.com/office/drawing/2014/main" id="{3DED19BF-9422-4F01-9DA7-9EEF38BD44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2400"/>
          <a:ext cx="126682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3"/>
  <sheetViews>
    <sheetView workbookViewId="0"/>
  </sheetViews>
  <sheetFormatPr defaultColWidth="10.625" defaultRowHeight="14.25" x14ac:dyDescent="0.45"/>
  <cols>
    <col min="1" max="1" width="126.25" style="34" customWidth="1"/>
    <col min="2" max="16384" width="10.625" style="34"/>
  </cols>
  <sheetData>
    <row r="1" spans="1:1" ht="45" customHeight="1" x14ac:dyDescent="0.5">
      <c r="A1" s="35"/>
    </row>
    <row r="2" spans="1:1" ht="21" x14ac:dyDescent="0.65">
      <c r="A2" s="36" t="s">
        <v>95</v>
      </c>
    </row>
    <row r="3" spans="1:1" ht="15.75" x14ac:dyDescent="0.5">
      <c r="A3" s="37"/>
    </row>
    <row r="4" spans="1:1" ht="15.75" x14ac:dyDescent="0.5">
      <c r="A4" s="37" t="s">
        <v>84</v>
      </c>
    </row>
    <row r="5" spans="1:1" ht="15.75" x14ac:dyDescent="0.5">
      <c r="A5" s="37"/>
    </row>
    <row r="6" spans="1:1" ht="15.75" x14ac:dyDescent="0.5">
      <c r="A6" s="37" t="s">
        <v>92</v>
      </c>
    </row>
    <row r="7" spans="1:1" ht="15.75" x14ac:dyDescent="0.5">
      <c r="A7" s="38" t="s">
        <v>93</v>
      </c>
    </row>
    <row r="8" spans="1:1" ht="15.75" x14ac:dyDescent="0.5">
      <c r="A8" s="38" t="s">
        <v>94</v>
      </c>
    </row>
    <row r="9" spans="1:1" ht="15.75" x14ac:dyDescent="0.5">
      <c r="A9" s="38" t="s">
        <v>89</v>
      </c>
    </row>
    <row r="10" spans="1:1" ht="15.75" x14ac:dyDescent="0.5">
      <c r="A10" s="37"/>
    </row>
    <row r="11" spans="1:1" ht="15.75" x14ac:dyDescent="0.5">
      <c r="A11" s="37" t="s">
        <v>91</v>
      </c>
    </row>
    <row r="12" spans="1:1" ht="15.75" x14ac:dyDescent="0.5">
      <c r="A12" s="37"/>
    </row>
    <row r="13" spans="1:1" ht="16.149999999999999" thickBot="1" x14ac:dyDescent="0.55000000000000004">
      <c r="A13" s="39"/>
    </row>
  </sheetData>
  <sheetProtection algorithmName="SHA-512" hashValue="joOROQHhmPVN16BHoDIemyeriVY+4EddShyAHAPqO4HmQgU+9Grb4j6RRN4Iml+JP5L1D/FCVz3L3Yd9H82bCQ==" saltValue="gdXql+CNBgutvfXRroOYFw==" spinCount="100000" sheet="1" objects="1" scenarios="1"/>
  <pageMargins left="0.25" right="0.25" top="0.75" bottom="0.75" header="0.3" footer="0.3"/>
  <pageSetup paperSize="8"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H29"/>
  <sheetViews>
    <sheetView tabSelected="1" topLeftCell="A7" zoomScaleNormal="100" workbookViewId="0">
      <selection activeCell="A8" sqref="A8"/>
    </sheetView>
  </sheetViews>
  <sheetFormatPr defaultColWidth="11" defaultRowHeight="15.75" x14ac:dyDescent="0.5"/>
  <cols>
    <col min="1" max="1" width="22.375" bestFit="1" customWidth="1"/>
    <col min="2" max="2" width="103.125" bestFit="1" customWidth="1"/>
    <col min="3" max="3" width="47.5" customWidth="1"/>
    <col min="4" max="4" width="23.25" bestFit="1" customWidth="1"/>
    <col min="5" max="5" width="15.625" style="26" customWidth="1"/>
    <col min="6" max="7" width="10.625" bestFit="1" customWidth="1"/>
    <col min="8" max="8" width="18.875" bestFit="1" customWidth="1"/>
  </cols>
  <sheetData>
    <row r="1" spans="1:8" s="1" customFormat="1" ht="16.149999999999999" thickBot="1" x14ac:dyDescent="0.55000000000000004">
      <c r="A1" s="8" t="s">
        <v>17</v>
      </c>
      <c r="B1" s="8" t="s">
        <v>18</v>
      </c>
      <c r="C1" s="8" t="s">
        <v>19</v>
      </c>
      <c r="D1" s="8" t="s">
        <v>1</v>
      </c>
      <c r="E1" s="8" t="s">
        <v>2</v>
      </c>
      <c r="F1" s="8" t="s">
        <v>12</v>
      </c>
      <c r="G1" s="8" t="s">
        <v>11</v>
      </c>
      <c r="H1" s="17" t="s">
        <v>13</v>
      </c>
    </row>
    <row r="2" spans="1:8" x14ac:dyDescent="0.5">
      <c r="B2" s="18" t="s">
        <v>25</v>
      </c>
      <c r="C2" s="18" t="s">
        <v>0</v>
      </c>
      <c r="D2" s="18" t="s">
        <v>26</v>
      </c>
      <c r="E2" s="27">
        <v>990.5</v>
      </c>
      <c r="F2" s="19">
        <f>45%/12</f>
        <v>3.7499999999999999E-2</v>
      </c>
      <c r="G2" s="51">
        <v>0.12</v>
      </c>
      <c r="H2" s="20">
        <f>G2*F2</f>
        <v>4.4999999999999997E-3</v>
      </c>
    </row>
    <row r="3" spans="1:8" x14ac:dyDescent="0.5">
      <c r="B3" s="21" t="s">
        <v>27</v>
      </c>
      <c r="C3" s="21" t="s">
        <v>0</v>
      </c>
      <c r="D3" s="21" t="s">
        <v>28</v>
      </c>
      <c r="E3" s="27">
        <v>3575</v>
      </c>
      <c r="F3" s="19">
        <f t="shared" ref="F3:F13" si="0">45%/12</f>
        <v>3.7499999999999999E-2</v>
      </c>
      <c r="G3" s="51">
        <v>0.12</v>
      </c>
      <c r="H3" s="22">
        <f t="shared" ref="H3:H27" si="1">G3*F3</f>
        <v>4.4999999999999997E-3</v>
      </c>
    </row>
    <row r="4" spans="1:8" x14ac:dyDescent="0.5">
      <c r="B4" s="21" t="s">
        <v>29</v>
      </c>
      <c r="C4" s="21" t="s">
        <v>0</v>
      </c>
      <c r="D4" s="21" t="s">
        <v>30</v>
      </c>
      <c r="E4" s="27">
        <v>6145</v>
      </c>
      <c r="F4" s="19">
        <f t="shared" si="0"/>
        <v>3.7499999999999999E-2</v>
      </c>
      <c r="G4" s="51">
        <v>0.12</v>
      </c>
      <c r="H4" s="22">
        <f t="shared" si="1"/>
        <v>4.4999999999999997E-3</v>
      </c>
    </row>
    <row r="5" spans="1:8" x14ac:dyDescent="0.5">
      <c r="B5" s="21" t="s">
        <v>31</v>
      </c>
      <c r="C5" s="21" t="s">
        <v>0</v>
      </c>
      <c r="D5" s="21" t="s">
        <v>32</v>
      </c>
      <c r="E5" s="27">
        <v>1525</v>
      </c>
      <c r="F5" s="19">
        <f t="shared" si="0"/>
        <v>3.7499999999999999E-2</v>
      </c>
      <c r="G5" s="51">
        <v>0.12</v>
      </c>
      <c r="H5" s="22">
        <f t="shared" si="1"/>
        <v>4.4999999999999997E-3</v>
      </c>
    </row>
    <row r="6" spans="1:8" ht="82.15" x14ac:dyDescent="0.5">
      <c r="B6" s="21" t="s">
        <v>33</v>
      </c>
      <c r="C6" s="21" t="s">
        <v>34</v>
      </c>
      <c r="D6" s="21" t="s">
        <v>35</v>
      </c>
      <c r="E6" s="27">
        <v>2395</v>
      </c>
      <c r="F6" s="19">
        <f t="shared" si="0"/>
        <v>3.7499999999999999E-2</v>
      </c>
      <c r="G6" s="51">
        <v>0.12</v>
      </c>
      <c r="H6" s="22">
        <f t="shared" si="1"/>
        <v>4.4999999999999997E-3</v>
      </c>
    </row>
    <row r="7" spans="1:8" ht="95.65" x14ac:dyDescent="0.5">
      <c r="A7" s="4"/>
      <c r="B7" s="21" t="s">
        <v>36</v>
      </c>
      <c r="C7" s="21" t="s">
        <v>37</v>
      </c>
      <c r="D7" s="21" t="s">
        <v>38</v>
      </c>
      <c r="E7" s="27">
        <v>1275</v>
      </c>
      <c r="F7" s="19">
        <f t="shared" si="0"/>
        <v>3.7499999999999999E-2</v>
      </c>
      <c r="G7" s="51">
        <v>0.12</v>
      </c>
      <c r="H7" s="22">
        <f t="shared" si="1"/>
        <v>4.4999999999999997E-3</v>
      </c>
    </row>
    <row r="8" spans="1:8" ht="136.15" x14ac:dyDescent="0.5">
      <c r="B8" s="21" t="s">
        <v>39</v>
      </c>
      <c r="C8" s="21" t="s">
        <v>3</v>
      </c>
      <c r="D8" s="21" t="s">
        <v>40</v>
      </c>
      <c r="E8" s="27">
        <v>4125</v>
      </c>
      <c r="F8" s="19">
        <f t="shared" si="0"/>
        <v>3.7499999999999999E-2</v>
      </c>
      <c r="G8" s="51">
        <v>0.12</v>
      </c>
      <c r="H8" s="22">
        <f t="shared" si="1"/>
        <v>4.4999999999999997E-3</v>
      </c>
    </row>
    <row r="9" spans="1:8" ht="55.15" x14ac:dyDescent="0.5">
      <c r="B9" s="21" t="s">
        <v>6</v>
      </c>
      <c r="C9" s="21" t="s">
        <v>7</v>
      </c>
      <c r="D9" s="21" t="s">
        <v>8</v>
      </c>
      <c r="E9" s="27">
        <v>4995</v>
      </c>
      <c r="F9" s="19">
        <f t="shared" si="0"/>
        <v>3.7499999999999999E-2</v>
      </c>
      <c r="G9" s="51">
        <v>0.12</v>
      </c>
      <c r="H9" s="22">
        <f t="shared" si="1"/>
        <v>4.4999999999999997E-3</v>
      </c>
    </row>
    <row r="10" spans="1:8" ht="28.15" x14ac:dyDescent="0.5">
      <c r="B10" s="21" t="s">
        <v>41</v>
      </c>
      <c r="C10" s="21" t="s">
        <v>42</v>
      </c>
      <c r="D10" s="21" t="s">
        <v>43</v>
      </c>
      <c r="E10" s="27">
        <v>2555</v>
      </c>
      <c r="F10" s="19">
        <f t="shared" si="0"/>
        <v>3.7499999999999999E-2</v>
      </c>
      <c r="G10" s="51">
        <v>0.12</v>
      </c>
      <c r="H10" s="22">
        <f t="shared" si="1"/>
        <v>4.4999999999999997E-3</v>
      </c>
    </row>
    <row r="11" spans="1:8" ht="28.15" x14ac:dyDescent="0.5">
      <c r="B11" s="21" t="s">
        <v>44</v>
      </c>
      <c r="C11" s="21" t="s">
        <v>42</v>
      </c>
      <c r="D11" s="21" t="s">
        <v>45</v>
      </c>
      <c r="E11" s="27">
        <v>4095</v>
      </c>
      <c r="F11" s="19">
        <f t="shared" si="0"/>
        <v>3.7499999999999999E-2</v>
      </c>
      <c r="G11" s="51">
        <v>0.12</v>
      </c>
      <c r="H11" s="22">
        <f t="shared" si="1"/>
        <v>4.4999999999999997E-3</v>
      </c>
    </row>
    <row r="12" spans="1:8" ht="41.65" x14ac:dyDescent="0.5">
      <c r="B12" s="21" t="s">
        <v>46</v>
      </c>
      <c r="C12" s="21" t="s">
        <v>47</v>
      </c>
      <c r="D12" s="21" t="s">
        <v>48</v>
      </c>
      <c r="E12" s="27">
        <v>3.52</v>
      </c>
      <c r="F12" s="19">
        <f t="shared" si="0"/>
        <v>3.7499999999999999E-2</v>
      </c>
      <c r="G12" s="51">
        <v>0.12</v>
      </c>
      <c r="H12" s="22">
        <f t="shared" si="1"/>
        <v>4.4999999999999997E-3</v>
      </c>
    </row>
    <row r="13" spans="1:8" ht="55.5" thickBot="1" x14ac:dyDescent="0.55000000000000004">
      <c r="B13" s="21" t="s">
        <v>49</v>
      </c>
      <c r="C13" s="21" t="s">
        <v>50</v>
      </c>
      <c r="D13" s="21" t="s">
        <v>51</v>
      </c>
      <c r="E13" s="27">
        <v>5.28</v>
      </c>
      <c r="F13" s="19">
        <f t="shared" si="0"/>
        <v>3.7499999999999999E-2</v>
      </c>
      <c r="G13" s="51">
        <v>0.12</v>
      </c>
      <c r="H13" s="22">
        <f t="shared" si="1"/>
        <v>4.4999999999999997E-3</v>
      </c>
    </row>
    <row r="14" spans="1:8" s="1" customFormat="1" ht="16.149999999999999" thickBot="1" x14ac:dyDescent="0.55000000000000004">
      <c r="A14" s="8" t="s">
        <v>16</v>
      </c>
      <c r="B14" s="5"/>
      <c r="C14" s="10"/>
      <c r="D14" s="5"/>
      <c r="E14" s="24"/>
      <c r="F14" s="5"/>
      <c r="G14" s="5"/>
      <c r="H14" s="5"/>
    </row>
    <row r="15" spans="1:8" x14ac:dyDescent="0.5">
      <c r="A15" s="9"/>
      <c r="B15" s="28" t="s">
        <v>52</v>
      </c>
      <c r="C15" s="28" t="s">
        <v>70</v>
      </c>
      <c r="D15" s="28" t="s">
        <v>53</v>
      </c>
      <c r="E15" s="27">
        <v>321.39</v>
      </c>
      <c r="F15" s="6">
        <f t="shared" ref="F15:F24" si="2">45%/11</f>
        <v>4.0909090909090909E-2</v>
      </c>
      <c r="G15" s="51">
        <v>0.12</v>
      </c>
      <c r="H15" s="7">
        <f t="shared" si="1"/>
        <v>4.909090909090909E-3</v>
      </c>
    </row>
    <row r="16" spans="1:8" x14ac:dyDescent="0.5">
      <c r="A16" s="9"/>
      <c r="B16" s="28" t="s">
        <v>54</v>
      </c>
      <c r="C16" s="28" t="s">
        <v>70</v>
      </c>
      <c r="D16" s="28" t="s">
        <v>55</v>
      </c>
      <c r="E16" s="27">
        <v>894.51</v>
      </c>
      <c r="F16" s="6">
        <f t="shared" si="2"/>
        <v>4.0909090909090909E-2</v>
      </c>
      <c r="G16" s="51">
        <v>0.12</v>
      </c>
      <c r="H16" s="7">
        <f t="shared" si="1"/>
        <v>4.909090909090909E-3</v>
      </c>
    </row>
    <row r="17" spans="1:8" x14ac:dyDescent="0.5">
      <c r="A17" s="9"/>
      <c r="B17" s="28" t="s">
        <v>56</v>
      </c>
      <c r="C17" s="28" t="s">
        <v>70</v>
      </c>
      <c r="D17" s="28" t="s">
        <v>57</v>
      </c>
      <c r="E17" s="27">
        <v>1536.28</v>
      </c>
      <c r="F17" s="6">
        <f t="shared" si="2"/>
        <v>4.0909090909090909E-2</v>
      </c>
      <c r="G17" s="51">
        <v>0.12</v>
      </c>
      <c r="H17" s="7">
        <f t="shared" si="1"/>
        <v>4.909090909090909E-3</v>
      </c>
    </row>
    <row r="18" spans="1:8" x14ac:dyDescent="0.5">
      <c r="A18" s="9"/>
      <c r="B18" s="28" t="s">
        <v>58</v>
      </c>
      <c r="C18" s="28" t="s">
        <v>70</v>
      </c>
      <c r="D18" s="28" t="s">
        <v>59</v>
      </c>
      <c r="E18" s="27">
        <v>658.69</v>
      </c>
      <c r="F18" s="6">
        <f t="shared" si="2"/>
        <v>4.0909090909090909E-2</v>
      </c>
      <c r="G18" s="51">
        <v>0.12</v>
      </c>
      <c r="H18" s="7">
        <f t="shared" si="1"/>
        <v>4.909090909090909E-3</v>
      </c>
    </row>
    <row r="19" spans="1:8" x14ac:dyDescent="0.5">
      <c r="A19" s="9"/>
      <c r="B19" s="28" t="s">
        <v>60</v>
      </c>
      <c r="C19" s="28" t="s">
        <v>70</v>
      </c>
      <c r="D19" s="28" t="s">
        <v>61</v>
      </c>
      <c r="E19" s="27">
        <v>600.08000000000004</v>
      </c>
      <c r="F19" s="6">
        <f t="shared" si="2"/>
        <v>4.0909090909090909E-2</v>
      </c>
      <c r="G19" s="51">
        <v>0.12</v>
      </c>
      <c r="H19" s="7">
        <f t="shared" si="1"/>
        <v>4.909090909090909E-3</v>
      </c>
    </row>
    <row r="20" spans="1:8" x14ac:dyDescent="0.5">
      <c r="A20" s="9"/>
      <c r="B20" s="28" t="s">
        <v>62</v>
      </c>
      <c r="C20" s="28" t="s">
        <v>70</v>
      </c>
      <c r="D20" s="28" t="s">
        <v>63</v>
      </c>
      <c r="E20" s="27">
        <v>319.39999999999998</v>
      </c>
      <c r="F20" s="6">
        <f t="shared" si="2"/>
        <v>4.0909090909090909E-2</v>
      </c>
      <c r="G20" s="51">
        <v>0.12</v>
      </c>
      <c r="H20" s="7">
        <f t="shared" si="1"/>
        <v>4.909090909090909E-3</v>
      </c>
    </row>
    <row r="21" spans="1:8" x14ac:dyDescent="0.5">
      <c r="A21" s="9"/>
      <c r="B21" s="28" t="s">
        <v>64</v>
      </c>
      <c r="C21" s="28" t="s">
        <v>70</v>
      </c>
      <c r="D21" s="28" t="s">
        <v>65</v>
      </c>
      <c r="E21" s="27">
        <v>1031.27</v>
      </c>
      <c r="F21" s="6">
        <f t="shared" si="2"/>
        <v>4.0909090909090909E-2</v>
      </c>
      <c r="G21" s="51">
        <v>0.12</v>
      </c>
      <c r="H21" s="7">
        <f t="shared" si="1"/>
        <v>4.909090909090909E-3</v>
      </c>
    </row>
    <row r="22" spans="1:8" x14ac:dyDescent="0.5">
      <c r="A22" s="9"/>
      <c r="B22" s="28" t="s">
        <v>4</v>
      </c>
      <c r="C22" s="28" t="s">
        <v>70</v>
      </c>
      <c r="D22" s="28" t="s">
        <v>5</v>
      </c>
      <c r="E22" s="27">
        <v>737.3</v>
      </c>
      <c r="F22" s="6">
        <f t="shared" si="2"/>
        <v>4.0909090909090909E-2</v>
      </c>
      <c r="G22" s="51">
        <v>0.12</v>
      </c>
      <c r="H22" s="7">
        <f t="shared" si="1"/>
        <v>4.909090909090909E-3</v>
      </c>
    </row>
    <row r="23" spans="1:8" x14ac:dyDescent="0.5">
      <c r="A23" s="9"/>
      <c r="B23" s="28" t="s">
        <v>9</v>
      </c>
      <c r="C23" s="28" t="s">
        <v>70</v>
      </c>
      <c r="D23" s="28" t="s">
        <v>10</v>
      </c>
      <c r="E23" s="27">
        <v>1249.72</v>
      </c>
      <c r="F23" s="6">
        <f t="shared" si="2"/>
        <v>4.0909090909090909E-2</v>
      </c>
      <c r="G23" s="51">
        <v>0.12</v>
      </c>
      <c r="H23" s="7">
        <f t="shared" si="1"/>
        <v>4.909090909090909E-3</v>
      </c>
    </row>
    <row r="24" spans="1:8" x14ac:dyDescent="0.5">
      <c r="A24" s="9"/>
      <c r="B24" s="28" t="s">
        <v>66</v>
      </c>
      <c r="C24" s="28" t="s">
        <v>70</v>
      </c>
      <c r="D24" s="28" t="s">
        <v>67</v>
      </c>
      <c r="E24" s="27">
        <v>637.79999999999995</v>
      </c>
      <c r="F24" s="6">
        <f t="shared" si="2"/>
        <v>4.0909090909090909E-2</v>
      </c>
      <c r="G24" s="51">
        <v>0.12</v>
      </c>
      <c r="H24" s="7">
        <f t="shared" si="1"/>
        <v>4.909090909090909E-3</v>
      </c>
    </row>
    <row r="25" spans="1:8" ht="16.149999999999999" thickBot="1" x14ac:dyDescent="0.55000000000000004">
      <c r="A25" s="9"/>
      <c r="B25" s="28" t="s">
        <v>68</v>
      </c>
      <c r="C25" s="28" t="s">
        <v>70</v>
      </c>
      <c r="D25" s="28" t="s">
        <v>69</v>
      </c>
      <c r="E25" s="27">
        <v>1023.86</v>
      </c>
      <c r="F25" s="6">
        <f>45%/11</f>
        <v>4.0909090909090909E-2</v>
      </c>
      <c r="G25" s="51">
        <v>0.12</v>
      </c>
      <c r="H25" s="7">
        <f t="shared" si="1"/>
        <v>4.909090909090909E-3</v>
      </c>
    </row>
    <row r="26" spans="1:8" s="1" customFormat="1" ht="16.149999999999999" thickBot="1" x14ac:dyDescent="0.55000000000000004">
      <c r="A26" s="8" t="s">
        <v>24</v>
      </c>
      <c r="B26" s="5"/>
      <c r="C26" s="10"/>
      <c r="D26" s="5"/>
      <c r="E26" s="24"/>
      <c r="F26" s="5"/>
      <c r="G26" s="5"/>
      <c r="H26" s="5"/>
    </row>
    <row r="27" spans="1:8" x14ac:dyDescent="0.5">
      <c r="B27" s="15" t="s">
        <v>23</v>
      </c>
      <c r="C27" s="16"/>
      <c r="D27" s="16"/>
      <c r="E27" s="25"/>
      <c r="F27" s="6">
        <v>0.1</v>
      </c>
      <c r="G27" s="51">
        <v>0.12</v>
      </c>
      <c r="H27" s="7">
        <f t="shared" si="1"/>
        <v>1.2E-2</v>
      </c>
    </row>
    <row r="29" spans="1:8" x14ac:dyDescent="0.5">
      <c r="F29" s="23"/>
    </row>
  </sheetData>
  <sheetProtection algorithmName="SHA-512" hashValue="T4OnMiidiEcA1U2gLZXqXbuRHYpi5N1MTVBQu1LHGzOH2i9k6jBa3ong/YhdRa8B7WPOWKaIDQEUQDev7U2n4g==" saltValue="LjuktMgf9/mlZIE/2AS7hQ==" spinCount="100000" sheet="1" objects="1" scenarios="1"/>
  <protectedRanges>
    <protectedRange sqref="G2:G13 G15:G25 G27" name="Rango1"/>
  </protectedRanges>
  <pageMargins left="0.25" right="0.25" top="0.75" bottom="0.75" header="0.3" footer="0.3"/>
  <pageSetup paperSize="8" scale="7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workbookViewId="0">
      <selection activeCell="A7" sqref="A7"/>
    </sheetView>
  </sheetViews>
  <sheetFormatPr defaultColWidth="11" defaultRowHeight="15.75" x14ac:dyDescent="0.5"/>
  <cols>
    <col min="1" max="1" width="33.875" customWidth="1"/>
    <col min="6" max="6" width="0" hidden="1" customWidth="1"/>
  </cols>
  <sheetData>
    <row r="1" spans="1:6" x14ac:dyDescent="0.5">
      <c r="A1" s="11" t="s">
        <v>22</v>
      </c>
    </row>
    <row r="2" spans="1:6" x14ac:dyDescent="0.5">
      <c r="A2" s="13" t="s">
        <v>21</v>
      </c>
    </row>
    <row r="3" spans="1:6" x14ac:dyDescent="0.5">
      <c r="A3" s="2" t="s">
        <v>98</v>
      </c>
    </row>
    <row r="4" spans="1:6" ht="16.149999999999999" thickBot="1" x14ac:dyDescent="0.55000000000000004">
      <c r="A4" s="2"/>
    </row>
    <row r="5" spans="1:6" x14ac:dyDescent="0.5">
      <c r="A5" s="32" t="s">
        <v>82</v>
      </c>
      <c r="B5" s="40" t="s">
        <v>90</v>
      </c>
    </row>
    <row r="6" spans="1:6" x14ac:dyDescent="0.5">
      <c r="A6" s="14" t="s">
        <v>14</v>
      </c>
      <c r="B6" s="42" t="s">
        <v>96</v>
      </c>
    </row>
    <row r="7" spans="1:6" x14ac:dyDescent="0.5">
      <c r="A7" s="14" t="s">
        <v>15</v>
      </c>
      <c r="B7" s="42" t="s">
        <v>96</v>
      </c>
    </row>
    <row r="8" spans="1:6" x14ac:dyDescent="0.5">
      <c r="A8" s="14" t="s">
        <v>75</v>
      </c>
      <c r="B8" s="42" t="s">
        <v>96</v>
      </c>
      <c r="F8" t="s">
        <v>96</v>
      </c>
    </row>
    <row r="9" spans="1:6" x14ac:dyDescent="0.5">
      <c r="A9" s="14" t="s">
        <v>81</v>
      </c>
      <c r="B9" s="42" t="s">
        <v>96</v>
      </c>
      <c r="F9" t="s">
        <v>97</v>
      </c>
    </row>
    <row r="10" spans="1:6" x14ac:dyDescent="0.5">
      <c r="A10" s="14" t="s">
        <v>76</v>
      </c>
      <c r="B10" s="42" t="s">
        <v>96</v>
      </c>
    </row>
    <row r="11" spans="1:6" x14ac:dyDescent="0.5">
      <c r="A11" s="14" t="s">
        <v>77</v>
      </c>
      <c r="B11" s="42" t="s">
        <v>96</v>
      </c>
    </row>
    <row r="12" spans="1:6" x14ac:dyDescent="0.5">
      <c r="A12" s="14" t="s">
        <v>78</v>
      </c>
      <c r="B12" s="42" t="s">
        <v>96</v>
      </c>
    </row>
    <row r="13" spans="1:6" x14ac:dyDescent="0.5">
      <c r="A13" s="14" t="s">
        <v>79</v>
      </c>
      <c r="B13" s="42" t="s">
        <v>96</v>
      </c>
    </row>
    <row r="14" spans="1:6" ht="16.149999999999999" thickBot="1" x14ac:dyDescent="0.55000000000000004">
      <c r="A14" s="41" t="s">
        <v>80</v>
      </c>
      <c r="B14" s="43" t="s">
        <v>96</v>
      </c>
    </row>
    <row r="15" spans="1:6" ht="16.149999999999999" thickBot="1" x14ac:dyDescent="0.55000000000000004">
      <c r="A15" s="3"/>
    </row>
    <row r="16" spans="1:6" x14ac:dyDescent="0.5">
      <c r="A16" s="33" t="s">
        <v>83</v>
      </c>
      <c r="B16">
        <f>COUNTIF(B6:B14,"SI")</f>
        <v>9</v>
      </c>
    </row>
  </sheetData>
  <sheetProtection algorithmName="SHA-512" hashValue="1hfti5ZTtzjFkXYs3sedD+LzEPAia/mB+sy4W6+yxk/42wi1Il62oiwsYUd1I1/WCgCqFeEQWDV0DMbG8jod6g==" saltValue="LL97JK39xPI5f320ISDFKw==" spinCount="100000" sheet="1" objects="1" scenarios="1"/>
  <protectedRanges>
    <protectedRange sqref="B6:B14" name="Rango1"/>
  </protectedRanges>
  <dataValidations disablePrompts="1" count="1">
    <dataValidation type="list" allowBlank="1" showInputMessage="1" showErrorMessage="1" sqref="B6:B14" xr:uid="{00000000-0002-0000-0200-000000000000}">
      <formula1>$F$8:$F$9</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14"/>
  <sheetViews>
    <sheetView workbookViewId="0">
      <selection activeCell="B6" sqref="B6"/>
    </sheetView>
  </sheetViews>
  <sheetFormatPr defaultColWidth="11" defaultRowHeight="15.75" x14ac:dyDescent="0.5"/>
  <cols>
    <col min="1" max="1" width="41" customWidth="1"/>
    <col min="2" max="2" width="11.875" customWidth="1"/>
  </cols>
  <sheetData>
    <row r="1" spans="1:2" x14ac:dyDescent="0.5">
      <c r="A1" s="11" t="s">
        <v>20</v>
      </c>
    </row>
    <row r="2" spans="1:2" x14ac:dyDescent="0.5">
      <c r="A2" s="11"/>
    </row>
    <row r="3" spans="1:2" ht="16.149999999999999" thickBot="1" x14ac:dyDescent="0.55000000000000004"/>
    <row r="4" spans="1:2" ht="16.149999999999999" thickBot="1" x14ac:dyDescent="0.55000000000000004">
      <c r="A4" s="11"/>
      <c r="B4" s="12" t="s">
        <v>72</v>
      </c>
    </row>
    <row r="5" spans="1:2" ht="16.149999999999999" thickBot="1" x14ac:dyDescent="0.55000000000000004">
      <c r="A5" s="12" t="s">
        <v>73</v>
      </c>
      <c r="B5" s="44">
        <v>75</v>
      </c>
    </row>
    <row r="7" spans="1:2" ht="16.149999999999999" thickBot="1" x14ac:dyDescent="0.55000000000000004"/>
    <row r="8" spans="1:2" ht="16.149999999999999" thickBot="1" x14ac:dyDescent="0.55000000000000004">
      <c r="A8" s="11"/>
      <c r="B8" s="12" t="s">
        <v>72</v>
      </c>
    </row>
    <row r="9" spans="1:2" ht="16.149999999999999" thickBot="1" x14ac:dyDescent="0.55000000000000004">
      <c r="A9" s="12" t="s">
        <v>74</v>
      </c>
      <c r="B9" s="44">
        <v>60</v>
      </c>
    </row>
    <row r="11" spans="1:2" x14ac:dyDescent="0.5">
      <c r="A11" s="11" t="s">
        <v>85</v>
      </c>
    </row>
    <row r="12" spans="1:2" ht="16.149999999999999" thickBot="1" x14ac:dyDescent="0.55000000000000004"/>
    <row r="13" spans="1:2" ht="16.149999999999999" thickBot="1" x14ac:dyDescent="0.55000000000000004">
      <c r="A13" s="11"/>
      <c r="B13" s="12" t="s">
        <v>11</v>
      </c>
    </row>
    <row r="14" spans="1:2" ht="16.149999999999999" thickBot="1" x14ac:dyDescent="0.55000000000000004">
      <c r="A14" s="12" t="s">
        <v>87</v>
      </c>
      <c r="B14" s="45">
        <v>0.12</v>
      </c>
    </row>
  </sheetData>
  <sheetProtection algorithmName="SHA-512" hashValue="mWusSgSAKPt5crkuW14AD8wwSYu74iN8LWZnEdaLS+8RoCXqTscqQLPgTHp/Jcam7A4RYSC2aI6oFKxblHe7gg==" saltValue="FXWLE6D1TvntfuaZrb+iCw==" spinCount="100000" sheet="1" objects="1" scenarios="1"/>
  <protectedRanges>
    <protectedRange sqref="B5 B9 B14" name="Rango1"/>
  </protectedRanges>
  <pageMargins left="0.25" right="0.25" top="0.75" bottom="0.75" header="0.3" footer="0.3"/>
  <pageSetup paperSize="8"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B102"/>
  <sheetViews>
    <sheetView workbookViewId="0">
      <selection activeCell="B6" sqref="B6"/>
    </sheetView>
  </sheetViews>
  <sheetFormatPr defaultColWidth="10.625" defaultRowHeight="14.25" x14ac:dyDescent="0.45"/>
  <cols>
    <col min="1" max="1" width="93.125" style="29" customWidth="1"/>
    <col min="2" max="2" width="21.75" style="29" customWidth="1"/>
    <col min="3" max="16384" width="10.625" style="29"/>
  </cols>
  <sheetData>
    <row r="1" spans="1:2" ht="77.099999999999994" customHeight="1" x14ac:dyDescent="0.45">
      <c r="A1" s="52" t="s">
        <v>88</v>
      </c>
      <c r="B1" s="52"/>
    </row>
    <row r="2" spans="1:2" ht="47.45" customHeight="1" x14ac:dyDescent="0.45">
      <c r="A2" s="30" t="s">
        <v>71</v>
      </c>
      <c r="B2" s="31" t="s">
        <v>86</v>
      </c>
    </row>
    <row r="3" spans="1:2" x14ac:dyDescent="0.45">
      <c r="A3" s="46"/>
      <c r="B3" s="47"/>
    </row>
    <row r="4" spans="1:2" x14ac:dyDescent="0.45">
      <c r="A4" s="46"/>
      <c r="B4" s="47"/>
    </row>
    <row r="5" spans="1:2" x14ac:dyDescent="0.45">
      <c r="A5" s="46"/>
      <c r="B5" s="47"/>
    </row>
    <row r="6" spans="1:2" x14ac:dyDescent="0.45">
      <c r="A6" s="46"/>
      <c r="B6" s="47"/>
    </row>
    <row r="7" spans="1:2" x14ac:dyDescent="0.45">
      <c r="A7" s="46"/>
      <c r="B7" s="47"/>
    </row>
    <row r="8" spans="1:2" x14ac:dyDescent="0.45">
      <c r="A8" s="46"/>
      <c r="B8" s="47"/>
    </row>
    <row r="9" spans="1:2" x14ac:dyDescent="0.45">
      <c r="A9" s="46"/>
      <c r="B9" s="47"/>
    </row>
    <row r="10" spans="1:2" x14ac:dyDescent="0.45">
      <c r="A10" s="46"/>
      <c r="B10" s="47"/>
    </row>
    <row r="11" spans="1:2" x14ac:dyDescent="0.45">
      <c r="A11" s="46"/>
      <c r="B11" s="47"/>
    </row>
    <row r="12" spans="1:2" x14ac:dyDescent="0.45">
      <c r="A12" s="46"/>
      <c r="B12" s="47"/>
    </row>
    <row r="13" spans="1:2" x14ac:dyDescent="0.45">
      <c r="A13" s="46"/>
      <c r="B13" s="47"/>
    </row>
    <row r="14" spans="1:2" x14ac:dyDescent="0.45">
      <c r="A14" s="46"/>
      <c r="B14" s="47"/>
    </row>
    <row r="15" spans="1:2" x14ac:dyDescent="0.45">
      <c r="A15" s="46"/>
      <c r="B15" s="47"/>
    </row>
    <row r="16" spans="1:2" x14ac:dyDescent="0.45">
      <c r="A16" s="46"/>
      <c r="B16" s="47"/>
    </row>
    <row r="17" spans="1:2" x14ac:dyDescent="0.45">
      <c r="A17" s="46"/>
      <c r="B17" s="47"/>
    </row>
    <row r="18" spans="1:2" x14ac:dyDescent="0.45">
      <c r="A18" s="46"/>
      <c r="B18" s="47"/>
    </row>
    <row r="19" spans="1:2" x14ac:dyDescent="0.45">
      <c r="A19" s="46"/>
      <c r="B19" s="47"/>
    </row>
    <row r="20" spans="1:2" x14ac:dyDescent="0.45">
      <c r="A20" s="46"/>
      <c r="B20" s="47"/>
    </row>
    <row r="21" spans="1:2" x14ac:dyDescent="0.45">
      <c r="A21" s="46"/>
      <c r="B21" s="47"/>
    </row>
    <row r="22" spans="1:2" x14ac:dyDescent="0.45">
      <c r="A22" s="46"/>
      <c r="B22" s="47"/>
    </row>
    <row r="23" spans="1:2" x14ac:dyDescent="0.45">
      <c r="A23" s="46"/>
      <c r="B23" s="47"/>
    </row>
    <row r="24" spans="1:2" x14ac:dyDescent="0.45">
      <c r="A24" s="46"/>
      <c r="B24" s="47"/>
    </row>
    <row r="25" spans="1:2" x14ac:dyDescent="0.45">
      <c r="A25" s="46"/>
      <c r="B25" s="47"/>
    </row>
    <row r="26" spans="1:2" x14ac:dyDescent="0.45">
      <c r="A26" s="46"/>
      <c r="B26" s="47"/>
    </row>
    <row r="27" spans="1:2" x14ac:dyDescent="0.45">
      <c r="A27" s="46"/>
      <c r="B27" s="47"/>
    </row>
    <row r="28" spans="1:2" x14ac:dyDescent="0.45">
      <c r="A28" s="46"/>
      <c r="B28" s="47"/>
    </row>
    <row r="29" spans="1:2" x14ac:dyDescent="0.45">
      <c r="A29" s="46"/>
      <c r="B29" s="47"/>
    </row>
    <row r="30" spans="1:2" x14ac:dyDescent="0.45">
      <c r="A30" s="46"/>
      <c r="B30" s="47"/>
    </row>
    <row r="31" spans="1:2" x14ac:dyDescent="0.45">
      <c r="A31" s="46"/>
      <c r="B31" s="47"/>
    </row>
    <row r="32" spans="1:2" x14ac:dyDescent="0.45">
      <c r="A32" s="46"/>
      <c r="B32" s="47"/>
    </row>
    <row r="33" spans="1:2" x14ac:dyDescent="0.45">
      <c r="A33" s="46"/>
      <c r="B33" s="47"/>
    </row>
    <row r="34" spans="1:2" x14ac:dyDescent="0.45">
      <c r="A34" s="46"/>
      <c r="B34" s="47"/>
    </row>
    <row r="35" spans="1:2" x14ac:dyDescent="0.45">
      <c r="A35" s="46"/>
      <c r="B35" s="47"/>
    </row>
    <row r="36" spans="1:2" x14ac:dyDescent="0.45">
      <c r="A36" s="46"/>
      <c r="B36" s="47"/>
    </row>
    <row r="37" spans="1:2" x14ac:dyDescent="0.45">
      <c r="A37" s="46"/>
      <c r="B37" s="47"/>
    </row>
    <row r="38" spans="1:2" x14ac:dyDescent="0.45">
      <c r="A38" s="46"/>
      <c r="B38" s="47"/>
    </row>
    <row r="39" spans="1:2" x14ac:dyDescent="0.45">
      <c r="A39" s="46"/>
      <c r="B39" s="47"/>
    </row>
    <row r="40" spans="1:2" x14ac:dyDescent="0.45">
      <c r="A40" s="46"/>
      <c r="B40" s="47"/>
    </row>
    <row r="41" spans="1:2" x14ac:dyDescent="0.45">
      <c r="A41" s="46"/>
      <c r="B41" s="47"/>
    </row>
    <row r="42" spans="1:2" x14ac:dyDescent="0.45">
      <c r="A42" s="46"/>
      <c r="B42" s="47"/>
    </row>
    <row r="43" spans="1:2" x14ac:dyDescent="0.45">
      <c r="A43" s="46"/>
      <c r="B43" s="47"/>
    </row>
    <row r="44" spans="1:2" x14ac:dyDescent="0.45">
      <c r="A44" s="46"/>
      <c r="B44" s="47"/>
    </row>
    <row r="45" spans="1:2" x14ac:dyDescent="0.45">
      <c r="A45" s="46"/>
      <c r="B45" s="47"/>
    </row>
    <row r="46" spans="1:2" x14ac:dyDescent="0.45">
      <c r="A46" s="46"/>
      <c r="B46" s="47"/>
    </row>
    <row r="47" spans="1:2" x14ac:dyDescent="0.45">
      <c r="A47" s="46"/>
      <c r="B47" s="47"/>
    </row>
    <row r="48" spans="1:2" x14ac:dyDescent="0.45">
      <c r="A48" s="46"/>
      <c r="B48" s="47"/>
    </row>
    <row r="49" spans="1:2" x14ac:dyDescent="0.45">
      <c r="A49" s="46"/>
      <c r="B49" s="47"/>
    </row>
    <row r="50" spans="1:2" x14ac:dyDescent="0.45">
      <c r="A50" s="46"/>
      <c r="B50" s="47"/>
    </row>
    <row r="51" spans="1:2" x14ac:dyDescent="0.45">
      <c r="A51" s="46"/>
      <c r="B51" s="47"/>
    </row>
    <row r="52" spans="1:2" x14ac:dyDescent="0.45">
      <c r="A52" s="46"/>
      <c r="B52" s="47"/>
    </row>
    <row r="53" spans="1:2" x14ac:dyDescent="0.45">
      <c r="A53" s="46"/>
      <c r="B53" s="47"/>
    </row>
    <row r="54" spans="1:2" x14ac:dyDescent="0.45">
      <c r="A54" s="46"/>
      <c r="B54" s="47"/>
    </row>
    <row r="55" spans="1:2" x14ac:dyDescent="0.45">
      <c r="A55" s="46"/>
      <c r="B55" s="47"/>
    </row>
    <row r="56" spans="1:2" x14ac:dyDescent="0.45">
      <c r="A56" s="46"/>
      <c r="B56" s="47"/>
    </row>
    <row r="57" spans="1:2" x14ac:dyDescent="0.45">
      <c r="A57" s="46"/>
      <c r="B57" s="47"/>
    </row>
    <row r="58" spans="1:2" x14ac:dyDescent="0.45">
      <c r="A58" s="46"/>
      <c r="B58" s="47"/>
    </row>
    <row r="59" spans="1:2" x14ac:dyDescent="0.45">
      <c r="A59" s="46"/>
      <c r="B59" s="47"/>
    </row>
    <row r="60" spans="1:2" x14ac:dyDescent="0.45">
      <c r="A60" s="46"/>
      <c r="B60" s="47"/>
    </row>
    <row r="61" spans="1:2" x14ac:dyDescent="0.45">
      <c r="A61" s="46"/>
      <c r="B61" s="47"/>
    </row>
    <row r="62" spans="1:2" x14ac:dyDescent="0.45">
      <c r="A62" s="46"/>
      <c r="B62" s="47"/>
    </row>
    <row r="63" spans="1:2" x14ac:dyDescent="0.45">
      <c r="A63" s="46"/>
      <c r="B63" s="47"/>
    </row>
    <row r="64" spans="1:2" x14ac:dyDescent="0.45">
      <c r="A64" s="46"/>
      <c r="B64" s="47"/>
    </row>
    <row r="65" spans="1:2" x14ac:dyDescent="0.45">
      <c r="A65" s="46"/>
      <c r="B65" s="47"/>
    </row>
    <row r="66" spans="1:2" x14ac:dyDescent="0.45">
      <c r="A66" s="46"/>
      <c r="B66" s="47"/>
    </row>
    <row r="67" spans="1:2" x14ac:dyDescent="0.45">
      <c r="A67" s="46"/>
      <c r="B67" s="47"/>
    </row>
    <row r="68" spans="1:2" x14ac:dyDescent="0.45">
      <c r="A68" s="46"/>
      <c r="B68" s="47"/>
    </row>
    <row r="69" spans="1:2" x14ac:dyDescent="0.45">
      <c r="A69" s="46"/>
      <c r="B69" s="47"/>
    </row>
    <row r="70" spans="1:2" x14ac:dyDescent="0.45">
      <c r="A70" s="46"/>
      <c r="B70" s="47"/>
    </row>
    <row r="71" spans="1:2" x14ac:dyDescent="0.45">
      <c r="A71" s="46"/>
      <c r="B71" s="47"/>
    </row>
    <row r="72" spans="1:2" x14ac:dyDescent="0.45">
      <c r="A72" s="46"/>
      <c r="B72" s="47"/>
    </row>
    <row r="73" spans="1:2" x14ac:dyDescent="0.45">
      <c r="A73" s="46"/>
      <c r="B73" s="47"/>
    </row>
    <row r="74" spans="1:2" x14ac:dyDescent="0.45">
      <c r="A74" s="46"/>
      <c r="B74" s="47"/>
    </row>
    <row r="75" spans="1:2" x14ac:dyDescent="0.45">
      <c r="A75" s="46"/>
      <c r="B75" s="47"/>
    </row>
    <row r="76" spans="1:2" x14ac:dyDescent="0.45">
      <c r="A76" s="46"/>
      <c r="B76" s="47"/>
    </row>
    <row r="77" spans="1:2" x14ac:dyDescent="0.45">
      <c r="A77" s="46"/>
      <c r="B77" s="47"/>
    </row>
    <row r="78" spans="1:2" x14ac:dyDescent="0.45">
      <c r="A78" s="46"/>
      <c r="B78" s="47"/>
    </row>
    <row r="79" spans="1:2" x14ac:dyDescent="0.45">
      <c r="A79" s="46"/>
      <c r="B79" s="47"/>
    </row>
    <row r="80" spans="1:2" x14ac:dyDescent="0.45">
      <c r="A80" s="46"/>
      <c r="B80" s="47"/>
    </row>
    <row r="81" spans="1:2" x14ac:dyDescent="0.45">
      <c r="A81" s="46"/>
      <c r="B81" s="47"/>
    </row>
    <row r="82" spans="1:2" x14ac:dyDescent="0.45">
      <c r="A82" s="46"/>
      <c r="B82" s="47"/>
    </row>
    <row r="83" spans="1:2" x14ac:dyDescent="0.45">
      <c r="A83" s="46"/>
      <c r="B83" s="47"/>
    </row>
    <row r="84" spans="1:2" x14ac:dyDescent="0.45">
      <c r="A84" s="46"/>
      <c r="B84" s="47"/>
    </row>
    <row r="85" spans="1:2" x14ac:dyDescent="0.45">
      <c r="A85" s="46"/>
      <c r="B85" s="47"/>
    </row>
    <row r="86" spans="1:2" x14ac:dyDescent="0.45">
      <c r="A86" s="46"/>
      <c r="B86" s="47"/>
    </row>
    <row r="87" spans="1:2" x14ac:dyDescent="0.45">
      <c r="A87" s="46"/>
      <c r="B87" s="47"/>
    </row>
    <row r="88" spans="1:2" x14ac:dyDescent="0.45">
      <c r="A88" s="46"/>
      <c r="B88" s="47"/>
    </row>
    <row r="89" spans="1:2" x14ac:dyDescent="0.45">
      <c r="A89" s="46"/>
      <c r="B89" s="47"/>
    </row>
    <row r="90" spans="1:2" x14ac:dyDescent="0.45">
      <c r="A90" s="46"/>
      <c r="B90" s="47"/>
    </row>
    <row r="91" spans="1:2" x14ac:dyDescent="0.45">
      <c r="A91" s="46"/>
      <c r="B91" s="47"/>
    </row>
    <row r="92" spans="1:2" x14ac:dyDescent="0.45">
      <c r="A92" s="46"/>
      <c r="B92" s="47"/>
    </row>
    <row r="93" spans="1:2" x14ac:dyDescent="0.45">
      <c r="A93" s="46"/>
      <c r="B93" s="47"/>
    </row>
    <row r="94" spans="1:2" x14ac:dyDescent="0.45">
      <c r="A94" s="46"/>
      <c r="B94" s="47"/>
    </row>
    <row r="95" spans="1:2" x14ac:dyDescent="0.45">
      <c r="A95" s="46"/>
      <c r="B95" s="47"/>
    </row>
    <row r="96" spans="1:2" x14ac:dyDescent="0.45">
      <c r="A96" s="46"/>
      <c r="B96" s="47"/>
    </row>
    <row r="97" spans="1:2" x14ac:dyDescent="0.45">
      <c r="A97" s="46"/>
      <c r="B97" s="47"/>
    </row>
    <row r="98" spans="1:2" x14ac:dyDescent="0.45">
      <c r="A98" s="46"/>
      <c r="B98" s="47"/>
    </row>
    <row r="99" spans="1:2" x14ac:dyDescent="0.45">
      <c r="A99" s="46"/>
      <c r="B99" s="47"/>
    </row>
    <row r="100" spans="1:2" x14ac:dyDescent="0.45">
      <c r="A100" s="46"/>
      <c r="B100" s="47"/>
    </row>
    <row r="101" spans="1:2" x14ac:dyDescent="0.45">
      <c r="A101" s="48"/>
      <c r="B101" s="49"/>
    </row>
    <row r="102" spans="1:2" x14ac:dyDescent="0.45">
      <c r="A102" s="50"/>
      <c r="B102" s="50"/>
    </row>
  </sheetData>
  <sheetProtection algorithmName="SHA-512" hashValue="2Bgj7kQLDsBwAzMj19o9LvMwdgW9uYy5dahBKFD6BpxJC2Xg5fQH3a2YSsqUFWDhP6hnKSYxFIgDRSL9/8UGzw==" saltValue="RYaVVN+j6pHLpeTOICUtWg==" spinCount="100000" sheet="1" objects="1" scenarios="1"/>
  <protectedRanges>
    <protectedRange sqref="A3:B35" name="Rango1"/>
  </protectedRanges>
  <mergeCells count="1">
    <mergeCell ref="A1:B1"/>
  </mergeCells>
  <dataValidations count="1">
    <dataValidation type="decimal" operator="greaterThanOrEqual" allowBlank="1" showInputMessage="1" showErrorMessage="1" sqref="B3:B35" xr:uid="{00000000-0002-0000-0400-000000000000}">
      <formula1>0</formula1>
    </dataValidation>
  </dataValidations>
  <pageMargins left="0.7" right="0.7" top="0.75" bottom="0.75" header="0.3" footer="0.3"/>
  <pageSetup paperSize="9"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8B36775CDC3F44AE4C92FD1DA05B56" ma:contentTypeVersion="12" ma:contentTypeDescription="Crea un document nou" ma:contentTypeScope="" ma:versionID="14fbc9b54244fed1d760d57efaf8d905">
  <xsd:schema xmlns:xsd="http://www.w3.org/2001/XMLSchema" xmlns:xs="http://www.w3.org/2001/XMLSchema" xmlns:p="http://schemas.microsoft.com/office/2006/metadata/properties" xmlns:ns2="8a45e537-ce41-48fa-8ea4-96ff7c9aa922" xmlns:ns3="112f0a28-3509-4033-a386-b8d1bdd8c3ba" xmlns:ns4="223c3289-ec41-4fed-9d0e-b6c288271e1b" targetNamespace="http://schemas.microsoft.com/office/2006/metadata/properties" ma:root="true" ma:fieldsID="9b59e97d30cbd8a68ebae392a8a9815b" ns2:_="" ns3:_="" ns4:_="">
    <xsd:import namespace="8a45e537-ce41-48fa-8ea4-96ff7c9aa922"/>
    <xsd:import namespace="112f0a28-3509-4033-a386-b8d1bdd8c3ba"/>
    <xsd:import namespace="223c3289-ec41-4fed-9d0e-b6c288271e1b"/>
    <xsd:element name="properties">
      <xsd:complexType>
        <xsd:sequence>
          <xsd:element name="documentManagement">
            <xsd:complexType>
              <xsd:all>
                <xsd:element ref="ns2: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45e537-ce41-48fa-8ea4-96ff7c9aa922" elementFormDefault="qualified">
    <xsd:import namespace="http://schemas.microsoft.com/office/2006/documentManagement/types"/>
    <xsd:import namespace="http://schemas.microsoft.com/office/infopath/2007/PartnerControls"/>
    <xsd:element name="SharedWithUsers" ma:index="8"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2f0a28-3509-4033-a386-b8d1bdd8c3ba" elementFormDefault="qualified">
    <xsd:import namespace="http://schemas.microsoft.com/office/2006/documentManagement/types"/>
    <xsd:import namespace="http://schemas.microsoft.com/office/infopath/2007/PartnerControls"/>
    <xsd:element name="SharingHintHash" ma:index="9" nillable="true" ma:displayName="Hash de la indicació per compartir" ma:internalName="SharingHintHash" ma:readOnly="true">
      <xsd:simpleType>
        <xsd:restriction base="dms:Text"/>
      </xsd:simpleType>
    </xsd:element>
    <xsd:element name="SharedWithDetails" ma:index="10" nillable="true" ma:displayName="S'ha compartit amb detal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3c3289-ec41-4fed-9d0e-b6c288271e1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24C223-0BA5-405B-B0EA-7F1E9B310B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45e537-ce41-48fa-8ea4-96ff7c9aa922"/>
    <ds:schemaRef ds:uri="112f0a28-3509-4033-a386-b8d1bdd8c3ba"/>
    <ds:schemaRef ds:uri="223c3289-ec41-4fed-9d0e-b6c288271e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E3A5AB-6B21-4295-A3E6-8D26D73F9A10}">
  <ds:schemaRefs>
    <ds:schemaRef ds:uri="http://purl.org/dc/terms/"/>
    <ds:schemaRef ds:uri="http://purl.org/dc/dcmitype/"/>
    <ds:schemaRef ds:uri="112f0a28-3509-4033-a386-b8d1bdd8c3ba"/>
    <ds:schemaRef ds:uri="http://schemas.microsoft.com/office/2006/documentManagement/types"/>
    <ds:schemaRef ds:uri="http://purl.org/dc/elements/1.1/"/>
    <ds:schemaRef ds:uri="http://schemas.microsoft.com/office/2006/metadata/properties"/>
    <ds:schemaRef ds:uri="http://schemas.microsoft.com/office/infopath/2007/PartnerControls"/>
    <ds:schemaRef ds:uri="8a45e537-ce41-48fa-8ea4-96ff7c9aa922"/>
    <ds:schemaRef ds:uri="http://schemas.openxmlformats.org/package/2006/metadata/core-properties"/>
    <ds:schemaRef ds:uri="223c3289-ec41-4fed-9d0e-b6c288271e1b"/>
    <ds:schemaRef ds:uri="http://www.w3.org/XML/1998/namespace"/>
  </ds:schemaRefs>
</ds:datastoreItem>
</file>

<file path=customXml/itemProps3.xml><?xml version="1.0" encoding="utf-8"?>
<ds:datastoreItem xmlns:ds="http://schemas.openxmlformats.org/officeDocument/2006/customXml" ds:itemID="{F0D591B3-643C-4B0A-B5B2-62C95B49F7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5</vt:i4>
      </vt:variant>
    </vt:vector>
  </HeadingPairs>
  <TitlesOfParts>
    <vt:vector size="5" baseType="lpstr">
      <vt:lpstr>Annex 7. Instruccions</vt:lpstr>
      <vt:lpstr>Annex 7.1 Descomptes unitaris</vt:lpstr>
      <vt:lpstr>Annex 7.2 Comptetències tecniqu</vt:lpstr>
      <vt:lpstr>Annex 7.3 Serveis</vt:lpstr>
      <vt:lpstr>Annex7.4 Altres preus ampliació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Joan Bosch Muntal</cp:lastModifiedBy>
  <cp:lastPrinted>2020-12-04T08:06:25Z</cp:lastPrinted>
  <dcterms:created xsi:type="dcterms:W3CDTF">2019-10-25T12:00:17Z</dcterms:created>
  <dcterms:modified xsi:type="dcterms:W3CDTF">2020-12-04T08:06:59Z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0x010100E08B36775CDC3F44AE4C92FD1DA05B56</vt:lpwstr>
  </property>
</Properties>
</file>